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https://stuca0-my.sharepoint.com/personal/iannarilli_stu_ca/Documents/Attachments/"/>
    </mc:Choice>
  </mc:AlternateContent>
  <xr:revisionPtr revIDLastSave="92" documentId="8_{6F8B1326-0808-41A6-8022-4B9E06332BCF}" xr6:coauthVersionLast="47" xr6:coauthVersionMax="47" xr10:uidLastSave="{29C19CC6-A012-4A9D-9AE2-73CE6A4F9480}"/>
  <bookViews>
    <workbookView xWindow="0" yWindow="0" windowWidth="20325" windowHeight="109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99" i="1"/>
  <c r="G78" i="1"/>
  <c r="G87" i="1"/>
  <c r="G88" i="1"/>
  <c r="G27" i="1"/>
  <c r="G94" i="1"/>
  <c r="G75" i="1"/>
  <c r="G36" i="1"/>
  <c r="G54" i="1"/>
  <c r="G21" i="1"/>
  <c r="G92" i="1"/>
  <c r="G93" i="1"/>
  <c r="G114" i="1"/>
  <c r="G113" i="1"/>
  <c r="G76" i="1"/>
  <c r="G25" i="1"/>
  <c r="G90" i="1"/>
  <c r="G106" i="1"/>
  <c r="G71" i="1"/>
  <c r="D97" i="1"/>
</calcChain>
</file>

<file path=xl/sharedStrings.xml><?xml version="1.0" encoding="utf-8"?>
<sst xmlns="http://schemas.openxmlformats.org/spreadsheetml/2006/main" count="119" uniqueCount="106">
  <si>
    <t>Students' Union of St. Thomas University, Inc</t>
  </si>
  <si>
    <t>Operating Budget (Fiscal Year 2022-2023)</t>
  </si>
  <si>
    <t>Revenues</t>
  </si>
  <si>
    <t>Fees: FT</t>
  </si>
  <si>
    <t>PT</t>
  </si>
  <si>
    <t>OC (revenue-neutral)</t>
  </si>
  <si>
    <t>-</t>
  </si>
  <si>
    <t>Capital Transfer</t>
  </si>
  <si>
    <t>(N/A)</t>
  </si>
  <si>
    <t>Health Surplus Transfer</t>
  </si>
  <si>
    <t>$ -</t>
  </si>
  <si>
    <t>Expenditures</t>
  </si>
  <si>
    <t>Actual</t>
  </si>
  <si>
    <t>Spend</t>
  </si>
  <si>
    <t>Remaining</t>
  </si>
  <si>
    <t>Operations Budgeted Actual Spent Remaining Facilities and Administration</t>
  </si>
  <si>
    <t>Audit</t>
  </si>
  <si>
    <t>Capital Exp.</t>
  </si>
  <si>
    <t>Cell Phone Per Diem</t>
  </si>
  <si>
    <t>Equipment Lease</t>
  </si>
  <si>
    <t>Equipment Repair</t>
  </si>
  <si>
    <t>Office Supply</t>
  </si>
  <si>
    <t>Postage</t>
  </si>
  <si>
    <t>Telephone</t>
  </si>
  <si>
    <t>Insurance</t>
  </si>
  <si>
    <t>Legal Fees</t>
  </si>
  <si>
    <t>Sub. $24,025</t>
  </si>
  <si>
    <t>Public Relations</t>
  </si>
  <si>
    <t>PR General</t>
  </si>
  <si>
    <t>Communications</t>
  </si>
  <si>
    <t>Sub. $ 700</t>
  </si>
  <si>
    <t>Annual General Meeting</t>
  </si>
  <si>
    <t>Awards</t>
  </si>
  <si>
    <t>Catering</t>
  </si>
  <si>
    <t>N/a</t>
  </si>
  <si>
    <t>Sub. $ 0</t>
  </si>
  <si>
    <t>Executive Salaries</t>
  </si>
  <si>
    <t>President</t>
  </si>
  <si>
    <t>VP Administration</t>
  </si>
  <si>
    <t>VP Education</t>
  </si>
  <si>
    <t>VP Student Life</t>
  </si>
  <si>
    <t>Sub. $33000</t>
  </si>
  <si>
    <t>Employee Salaries</t>
  </si>
  <si>
    <t>General Manager</t>
  </si>
  <si>
    <t>Activities Coordinator</t>
  </si>
  <si>
    <t>CRO</t>
  </si>
  <si>
    <t>Chair</t>
  </si>
  <si>
    <t>Director of Communications</t>
  </si>
  <si>
    <t>HD Coordinator</t>
  </si>
  <si>
    <t>Recording Secretary</t>
  </si>
  <si>
    <t>WW Chair</t>
  </si>
  <si>
    <t>Summer Employees</t>
  </si>
  <si>
    <t>Receiver General</t>
  </si>
  <si>
    <t>*tax</t>
  </si>
  <si>
    <t>Vacation Pay &amp; WCB</t>
  </si>
  <si>
    <t>Salary Range Below</t>
  </si>
  <si>
    <t>Sub: $148,678.00</t>
  </si>
  <si>
    <t>Other</t>
  </si>
  <si>
    <t>SRC General</t>
  </si>
  <si>
    <t>Conferences</t>
  </si>
  <si>
    <t>Elections</t>
  </si>
  <si>
    <t>Teambuilding</t>
  </si>
  <si>
    <t>Councillor Attendance</t>
  </si>
  <si>
    <t>Sub. $ 12550</t>
  </si>
  <si>
    <t>Operations Reserve *</t>
  </si>
  <si>
    <t>NA</t>
  </si>
  <si>
    <t>Operations Total</t>
  </si>
  <si>
    <t>Student Affairs Budgeted</t>
  </si>
  <si>
    <t>Activities</t>
  </si>
  <si>
    <t>Assistance, Academic</t>
  </si>
  <si>
    <t>Assistance, Charitable</t>
  </si>
  <si>
    <t>Emergency Bursaries</t>
  </si>
  <si>
    <t>Food Bank Donation</t>
  </si>
  <si>
    <t>Saferide</t>
  </si>
  <si>
    <t>STUgenda</t>
  </si>
  <si>
    <t>Welcome Week</t>
  </si>
  <si>
    <t>Help Desk</t>
  </si>
  <si>
    <t>C. Food Smart</t>
  </si>
  <si>
    <t>Campaigns/ Lobbying</t>
  </si>
  <si>
    <t>Campus Engagement/ Off campus</t>
  </si>
  <si>
    <t>Sub. $67650</t>
  </si>
  <si>
    <t>Clubs, Societies &amp; Organizations</t>
  </si>
  <si>
    <t>Clubs &amp; Societies</t>
  </si>
  <si>
    <t>Sub $6000</t>
  </si>
  <si>
    <t>External Affairs</t>
  </si>
  <si>
    <t>CASA Membership</t>
  </si>
  <si>
    <t>NBSA Membership</t>
  </si>
  <si>
    <t>Sub. $20375</t>
  </si>
  <si>
    <t>Student Affairs Reserve *</t>
  </si>
  <si>
    <t>N/A</t>
  </si>
  <si>
    <t>Student Affairs Total</t>
  </si>
  <si>
    <t>Operating Budget Total</t>
  </si>
  <si>
    <t>Revenue Total</t>
  </si>
  <si>
    <t>Op. Total</t>
  </si>
  <si>
    <t>Expenditures Total</t>
  </si>
  <si>
    <t>Projected Net Bal.</t>
  </si>
  <si>
    <t>Employee Salaries Ranges</t>
  </si>
  <si>
    <t>$50,000 - $65,000</t>
  </si>
  <si>
    <t>$5,000 - $8,000</t>
  </si>
  <si>
    <t>$3,000-$5,000</t>
  </si>
  <si>
    <t>$2,500 - $5,000</t>
  </si>
  <si>
    <t>$7,000-$10,000</t>
  </si>
  <si>
    <t>EB Coordinator</t>
  </si>
  <si>
    <t>$6,000 - $9,000</t>
  </si>
  <si>
    <t>Student Advocate</t>
  </si>
  <si>
    <t>$11,000-$15,000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</si>
</sst>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"/>
    <numFmt numFmtId="166" formatCode="&quot;$&quot;#,##0.00"/>
  </numFmts>
  <fonts count="14">
    <font>
      <sz val="10"/>
      <color rgb="FF000000"/>
      <name val="Arial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rgb="FF000000"/>
      <name val="Lato"/>
      <family val="2"/>
    </font>
    <font>
      <sz val="11"/>
      <color rgb="FF000000"/>
      <name val="Lato"/>
      <family val="2"/>
    </font>
    <font>
      <u/>
      <sz val="11"/>
      <color rgb="FF000000"/>
      <name val="Lato"/>
      <family val="2"/>
    </font>
    <font>
      <sz val="11"/>
      <name val="Lato"/>
      <family val="2"/>
    </font>
    <font>
      <sz val="10"/>
      <color theme="1"/>
      <name val="Arial"/>
      <family val="2"/>
    </font>
    <font>
      <b/>
      <sz val="11"/>
      <color rgb="FFFFFFFF"/>
      <name val="Lato"/>
      <family val="2"/>
    </font>
    <font>
      <sz val="11"/>
      <color rgb="FFFFFFFF"/>
      <name val="Lato"/>
      <family val="2"/>
    </font>
    <font>
      <sz val="11"/>
      <color rgb="FFFF0000"/>
      <name val="Lato"/>
      <family val="2"/>
    </font>
    <font>
      <b/>
      <sz val="12"/>
      <color theme="1"/>
      <name val="Lato"/>
      <family val="2"/>
    </font>
    <font>
      <sz val="11"/>
      <color theme="4" tint="0.39997558519241921"/>
      <name val="Lato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00FFFF"/>
        <bgColor rgb="FF00FFFF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6" fontId="4" fillId="0" borderId="0" xfId="0" applyNumberFormat="1" applyFont="1"/>
    <xf numFmtId="0" fontId="5" fillId="0" borderId="0" xfId="0" applyFont="1"/>
    <xf numFmtId="0" fontId="3" fillId="2" borderId="0" xfId="0" applyFont="1" applyFill="1"/>
    <xf numFmtId="0" fontId="2" fillId="2" borderId="0" xfId="0" applyFont="1" applyFill="1"/>
    <xf numFmtId="0" fontId="6" fillId="4" borderId="0" xfId="0" applyFont="1" applyFill="1" applyAlignment="1">
      <alignment horizontal="center"/>
    </xf>
    <xf numFmtId="166" fontId="4" fillId="0" borderId="0" xfId="0" applyNumberFormat="1" applyFont="1" applyAlignment="1">
      <alignment horizontal="right"/>
    </xf>
    <xf numFmtId="0" fontId="7" fillId="0" borderId="0" xfId="0" applyFont="1"/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4" fillId="5" borderId="0" xfId="0" applyNumberFormat="1" applyFont="1" applyFill="1" applyAlignment="1">
      <alignment horizontal="right"/>
    </xf>
    <xf numFmtId="0" fontId="6" fillId="0" borderId="0" xfId="0" applyFont="1"/>
    <xf numFmtId="0" fontId="8" fillId="0" borderId="0" xfId="0" applyFont="1"/>
    <xf numFmtId="0" fontId="9" fillId="6" borderId="0" xfId="0" applyFont="1" applyFill="1"/>
    <xf numFmtId="0" fontId="3" fillId="7" borderId="0" xfId="0" applyFont="1" applyFill="1"/>
    <xf numFmtId="0" fontId="2" fillId="7" borderId="0" xfId="0" applyFont="1" applyFill="1"/>
    <xf numFmtId="4" fontId="3" fillId="7" borderId="0" xfId="0" applyNumberFormat="1" applyFont="1" applyFill="1"/>
    <xf numFmtId="4" fontId="4" fillId="0" borderId="0" xfId="0" applyNumberFormat="1" applyFont="1"/>
    <xf numFmtId="164" fontId="3" fillId="2" borderId="0" xfId="0" applyNumberFormat="1" applyFont="1" applyFill="1"/>
    <xf numFmtId="166" fontId="2" fillId="0" borderId="0" xfId="0" applyNumberFormat="1" applyFont="1"/>
    <xf numFmtId="0" fontId="10" fillId="0" borderId="0" xfId="0" applyFont="1"/>
    <xf numFmtId="166" fontId="10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166" fontId="4" fillId="8" borderId="0" xfId="0" applyNumberFormat="1" applyFont="1" applyFill="1"/>
    <xf numFmtId="0" fontId="2" fillId="8" borderId="0" xfId="0" applyFont="1" applyFill="1"/>
    <xf numFmtId="166" fontId="6" fillId="0" borderId="0" xfId="0" applyNumberFormat="1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3" borderId="0" xfId="0" applyFont="1" applyFill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5" borderId="0" xfId="0" applyFont="1" applyFill="1" applyAlignment="1"/>
    <xf numFmtId="166" fontId="1" fillId="0" borderId="0" xfId="0" applyNumberFormat="1" applyFont="1" applyAlignment="1">
      <alignment horizontal="right"/>
    </xf>
    <xf numFmtId="0" fontId="2" fillId="0" borderId="0" xfId="0" applyFont="1" applyAlignment="1"/>
    <xf numFmtId="166" fontId="9" fillId="6" borderId="0" xfId="0" applyNumberFormat="1" applyFont="1" applyFill="1"/>
    <xf numFmtId="0" fontId="4" fillId="3" borderId="0" xfId="0" applyFont="1" applyFill="1" applyAlignment="1"/>
    <xf numFmtId="166" fontId="2" fillId="5" borderId="0" xfId="0" applyNumberFormat="1" applyFont="1" applyFill="1"/>
    <xf numFmtId="0" fontId="2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95"/>
  <sheetViews>
    <sheetView tabSelected="1" topLeftCell="A24" workbookViewId="0">
      <selection activeCell="F41" sqref="F41"/>
    </sheetView>
  </sheetViews>
  <sheetFormatPr defaultColWidth="14.42578125" defaultRowHeight="15.75" customHeight="1"/>
  <cols>
    <col min="1" max="1" width="37.42578125" customWidth="1"/>
    <col min="2" max="2" width="19.42578125" customWidth="1"/>
    <col min="4" max="4" width="18.7109375" customWidth="1"/>
    <col min="7" max="7" width="18" customWidth="1"/>
    <col min="8" max="8" width="20.28515625" customWidth="1"/>
  </cols>
  <sheetData>
    <row r="1" spans="1:25" ht="15.75" customHeight="1">
      <c r="A1" s="34" t="s">
        <v>0</v>
      </c>
      <c r="B1" s="3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33" t="s">
        <v>1</v>
      </c>
      <c r="B3" s="33"/>
      <c r="C3" s="33"/>
      <c r="D3" s="33"/>
      <c r="E3" s="33"/>
      <c r="F3" s="33"/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3" t="s">
        <v>3</v>
      </c>
      <c r="B8" s="3">
        <v>1650</v>
      </c>
      <c r="C8" s="3">
        <v>171</v>
      </c>
      <c r="D8" s="4">
        <v>282150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3" t="s">
        <v>4</v>
      </c>
      <c r="B9" s="3">
        <v>75</v>
      </c>
      <c r="C9" s="3">
        <v>88</v>
      </c>
      <c r="D9" s="4">
        <v>6600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3" t="s">
        <v>5</v>
      </c>
      <c r="B10" s="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3" t="s">
        <v>7</v>
      </c>
      <c r="B13" s="5">
        <v>27228</v>
      </c>
      <c r="C13" s="2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3" t="s">
        <v>9</v>
      </c>
      <c r="B14" s="6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2"/>
      <c r="B15" s="1"/>
      <c r="C15" s="1"/>
      <c r="D15" s="26">
        <v>315978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2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36" t="s">
        <v>11</v>
      </c>
      <c r="B17" s="35"/>
      <c r="C17" s="35"/>
      <c r="D17" s="35"/>
      <c r="E17" s="9" t="s">
        <v>12</v>
      </c>
      <c r="F17" s="9" t="s">
        <v>13</v>
      </c>
      <c r="G17" s="9" t="s">
        <v>14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2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3" t="s">
        <v>16</v>
      </c>
      <c r="B20" s="1"/>
      <c r="C20" s="1"/>
      <c r="D20" s="10">
        <v>3575</v>
      </c>
      <c r="E20" s="1">
        <v>3575</v>
      </c>
      <c r="F20" s="1">
        <v>3622.5</v>
      </c>
      <c r="G20" s="1">
        <f>SUM(E20-F20)</f>
        <v>-47.5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3" t="s">
        <v>17</v>
      </c>
      <c r="B21" s="1"/>
      <c r="C21" s="1"/>
      <c r="D21" s="10">
        <v>3000</v>
      </c>
      <c r="E21" s="1">
        <v>3000</v>
      </c>
      <c r="F21" s="1">
        <v>874</v>
      </c>
      <c r="G21" s="1">
        <f>SUM(E21-F21)</f>
        <v>2126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3" t="s">
        <v>18</v>
      </c>
      <c r="B22" s="3" t="s">
        <v>10</v>
      </c>
      <c r="C22" s="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>
      <c r="A23" s="3" t="s">
        <v>19</v>
      </c>
      <c r="B23" s="1"/>
      <c r="C23" s="1"/>
      <c r="D23" s="12">
        <v>3600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>
      <c r="A24" s="3" t="s">
        <v>20</v>
      </c>
      <c r="B24" s="1"/>
      <c r="C24" s="1"/>
      <c r="D24" s="12">
        <v>200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">
      <c r="A25" s="3" t="s">
        <v>21</v>
      </c>
      <c r="B25" s="1"/>
      <c r="C25" s="1"/>
      <c r="D25" s="10">
        <v>1200</v>
      </c>
      <c r="E25" s="1">
        <v>1200</v>
      </c>
      <c r="F25" s="23">
        <v>726.62</v>
      </c>
      <c r="G25" s="23">
        <f>SUM(D25-F25)</f>
        <v>473.38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>
      <c r="A26" s="3" t="s">
        <v>22</v>
      </c>
      <c r="B26" s="1"/>
      <c r="C26" s="1"/>
      <c r="D26" s="13">
        <v>150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>
      <c r="A27" s="3" t="s">
        <v>23</v>
      </c>
      <c r="B27" s="1"/>
      <c r="C27" s="1"/>
      <c r="D27" s="12">
        <v>2500</v>
      </c>
      <c r="E27" s="1">
        <v>2500</v>
      </c>
      <c r="F27" s="1">
        <v>601.32000000000005</v>
      </c>
      <c r="G27" s="1">
        <f>SUM(E27-F27)</f>
        <v>1898.6799999999998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>
      <c r="A28" s="3" t="s">
        <v>24</v>
      </c>
      <c r="B28" s="1"/>
      <c r="C28" s="1"/>
      <c r="D28" s="14">
        <v>4800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>
      <c r="A29" s="3" t="s">
        <v>25</v>
      </c>
      <c r="B29" s="1"/>
      <c r="C29" s="1"/>
      <c r="D29" s="10">
        <v>5000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">
      <c r="A31" s="3"/>
      <c r="B31" s="1"/>
      <c r="C31" s="1"/>
      <c r="D31" s="37" t="s">
        <v>26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">
      <c r="A33" s="38" t="s">
        <v>27</v>
      </c>
      <c r="B33" s="35"/>
      <c r="C33" s="35"/>
      <c r="D33" s="3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">
      <c r="A35" s="3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>
      <c r="A36" s="3" t="s">
        <v>29</v>
      </c>
      <c r="B36" s="1"/>
      <c r="C36" s="1"/>
      <c r="D36" s="5">
        <v>700</v>
      </c>
      <c r="E36" s="1">
        <v>700</v>
      </c>
      <c r="F36" s="1">
        <v>512.30999999999995</v>
      </c>
      <c r="G36" s="1">
        <f>SUM(E36-F36)</f>
        <v>187.69000000000005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">
      <c r="A38" s="1"/>
      <c r="B38" s="1"/>
      <c r="C38" s="1"/>
      <c r="D38" s="37" t="s">
        <v>30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>
      <c r="A40" s="38" t="s">
        <v>31</v>
      </c>
      <c r="B40" s="35"/>
      <c r="C40" s="35"/>
      <c r="D40" s="3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>
      <c r="A42" s="3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>
      <c r="A43" s="1" t="s">
        <v>33</v>
      </c>
      <c r="B43" s="1"/>
      <c r="C43" s="1"/>
      <c r="D43" s="1" t="s">
        <v>34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>
      <c r="A45" s="3"/>
      <c r="B45" s="1"/>
      <c r="C45" s="1"/>
      <c r="D45" s="37" t="s">
        <v>35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>
      <c r="A47" s="39" t="s">
        <v>36</v>
      </c>
      <c r="B47" s="35"/>
      <c r="C47" s="35"/>
      <c r="D47" s="3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>
      <c r="A49" s="3" t="s">
        <v>37</v>
      </c>
      <c r="B49" s="1"/>
      <c r="C49" s="1"/>
      <c r="D49" s="5">
        <v>13200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>
      <c r="A50" s="3" t="s">
        <v>38</v>
      </c>
      <c r="B50" s="1"/>
      <c r="C50" s="1"/>
      <c r="D50" s="5">
        <v>6600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>
      <c r="A51" s="3" t="s">
        <v>39</v>
      </c>
      <c r="B51" s="1"/>
      <c r="C51" s="1"/>
      <c r="D51" s="5">
        <v>6600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>
      <c r="A52" s="3" t="s">
        <v>40</v>
      </c>
      <c r="B52" s="1"/>
      <c r="C52" s="1"/>
      <c r="D52" s="5">
        <v>6600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>
      <c r="A54" s="1"/>
      <c r="B54" s="1"/>
      <c r="C54" s="1"/>
      <c r="D54" s="37" t="s">
        <v>41</v>
      </c>
      <c r="E54" s="1">
        <v>33000</v>
      </c>
      <c r="F54" s="1">
        <v>15535.2</v>
      </c>
      <c r="G54" s="1">
        <f>SUM(E54-F54)</f>
        <v>17464.8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>
      <c r="A56" s="38" t="s">
        <v>42</v>
      </c>
      <c r="B56" s="35"/>
      <c r="C56" s="35"/>
      <c r="D56" s="3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>
      <c r="A58" s="3" t="s">
        <v>43</v>
      </c>
      <c r="B58" s="1"/>
      <c r="C58" s="1"/>
      <c r="D58" s="28">
        <v>55615.6</v>
      </c>
      <c r="E58" s="1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>
      <c r="A59" s="3" t="s">
        <v>44</v>
      </c>
      <c r="B59" s="1"/>
      <c r="C59" s="1"/>
      <c r="D59" s="29">
        <v>5340.8</v>
      </c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>
      <c r="A60" s="3" t="s">
        <v>45</v>
      </c>
      <c r="B60" s="1"/>
      <c r="C60" s="1"/>
      <c r="D60" s="29">
        <v>2670.4</v>
      </c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>
      <c r="A61" s="3" t="s">
        <v>46</v>
      </c>
      <c r="B61" s="1"/>
      <c r="C61" s="1"/>
      <c r="D61" s="29">
        <v>2670.4</v>
      </c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>
      <c r="A62" s="3" t="s">
        <v>47</v>
      </c>
      <c r="B62" s="1"/>
      <c r="C62" s="1"/>
      <c r="D62" s="29">
        <v>9518.4</v>
      </c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>
      <c r="A63" s="3" t="s">
        <v>48</v>
      </c>
      <c r="B63" s="1"/>
      <c r="C63" s="1"/>
      <c r="D63" s="29">
        <v>5340.8</v>
      </c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>
      <c r="A64" s="3" t="s">
        <v>49</v>
      </c>
      <c r="B64" s="1"/>
      <c r="C64" s="1"/>
      <c r="D64" s="29">
        <v>2670.4</v>
      </c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">
      <c r="A65" s="3" t="s">
        <v>50</v>
      </c>
      <c r="B65" s="1"/>
      <c r="C65" s="1"/>
      <c r="D65" s="29">
        <v>12691.2</v>
      </c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8">
      <c r="A67" s="3" t="s">
        <v>51</v>
      </c>
      <c r="B67" s="1"/>
      <c r="C67" s="1"/>
      <c r="D67" s="4">
        <v>17340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">
      <c r="A68" s="3" t="s">
        <v>52</v>
      </c>
      <c r="B68" s="1"/>
      <c r="C68" s="1"/>
      <c r="D68" s="5">
        <v>32000</v>
      </c>
      <c r="E68" s="1" t="s">
        <v>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">
      <c r="A69" s="3" t="s">
        <v>54</v>
      </c>
      <c r="B69" s="1"/>
      <c r="C69" s="1"/>
      <c r="D69" s="5">
        <v>2820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>
      <c r="A71" s="3" t="s">
        <v>55</v>
      </c>
      <c r="B71" s="1"/>
      <c r="C71" s="1"/>
      <c r="D71" s="40" t="s">
        <v>56</v>
      </c>
      <c r="E71" s="1">
        <v>148678</v>
      </c>
      <c r="F71" s="1">
        <v>57255.34</v>
      </c>
      <c r="G71" s="23">
        <f>SUM(E71-F71)</f>
        <v>91422.66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">
      <c r="A73" s="41" t="s">
        <v>57</v>
      </c>
      <c r="B73" s="35"/>
      <c r="C73" s="35"/>
      <c r="D73" s="3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">
      <c r="A75" s="3" t="s">
        <v>58</v>
      </c>
      <c r="B75" s="1"/>
      <c r="C75" s="1"/>
      <c r="D75" s="5">
        <v>1500</v>
      </c>
      <c r="E75" s="1">
        <v>1500</v>
      </c>
      <c r="F75" s="15">
        <v>13.09</v>
      </c>
      <c r="G75" s="30">
        <f>SUM(E75-F75)</f>
        <v>1486.91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8">
      <c r="A76" s="1" t="s">
        <v>59</v>
      </c>
      <c r="B76" s="1"/>
      <c r="C76" s="1"/>
      <c r="D76" s="23">
        <v>8500</v>
      </c>
      <c r="E76" s="31">
        <v>8500</v>
      </c>
      <c r="F76" s="1">
        <v>5658.66</v>
      </c>
      <c r="G76" s="23">
        <f>SUM(E76-F76)</f>
        <v>2841.34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">
      <c r="A77" s="3" t="s">
        <v>60</v>
      </c>
      <c r="B77" s="1"/>
      <c r="C77" s="1"/>
      <c r="D77" s="5">
        <v>1750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">
      <c r="A78" s="3" t="s">
        <v>61</v>
      </c>
      <c r="B78" s="1"/>
      <c r="C78" s="1"/>
      <c r="D78" s="5">
        <v>2000</v>
      </c>
      <c r="E78" s="1">
        <v>2000</v>
      </c>
      <c r="F78" s="1">
        <v>627.61</v>
      </c>
      <c r="G78" s="1">
        <f>SUM(E78-F78)</f>
        <v>1372.3899999999999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8">
      <c r="A79" s="3" t="s">
        <v>62</v>
      </c>
      <c r="B79" s="1"/>
      <c r="C79" s="1"/>
      <c r="D79" s="5">
        <v>1800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8">
      <c r="A80" s="1"/>
      <c r="B80" s="1"/>
      <c r="C80" s="1"/>
      <c r="D80" s="2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">
      <c r="A81" s="1"/>
      <c r="B81" s="1"/>
      <c r="C81" s="1"/>
      <c r="D81" s="37" t="s">
        <v>63</v>
      </c>
      <c r="E81" s="16"/>
      <c r="F81" s="1"/>
      <c r="G81" s="2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">
      <c r="A82" s="17" t="s">
        <v>64</v>
      </c>
      <c r="B82" s="17"/>
      <c r="C82" s="17"/>
      <c r="D82" s="42" t="s">
        <v>65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">
      <c r="A83" s="18" t="s">
        <v>66</v>
      </c>
      <c r="B83" s="19"/>
      <c r="C83" s="19"/>
      <c r="D83" s="20">
        <v>218953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">
      <c r="A85" s="43" t="s">
        <v>67</v>
      </c>
      <c r="B85" s="35"/>
      <c r="C85" s="35"/>
      <c r="D85" s="3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>
      <c r="A87" s="3" t="s">
        <v>68</v>
      </c>
      <c r="B87" s="1"/>
      <c r="C87" s="1"/>
      <c r="D87" s="5">
        <v>7000</v>
      </c>
      <c r="E87" s="1">
        <v>7000</v>
      </c>
      <c r="F87" s="1">
        <v>2609.92</v>
      </c>
      <c r="G87" s="1">
        <f>SUM(E87-F87)</f>
        <v>4390.08</v>
      </c>
      <c r="H87" s="2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>
      <c r="A88" s="3" t="s">
        <v>69</v>
      </c>
      <c r="B88" s="1"/>
      <c r="C88" s="1"/>
      <c r="D88" s="5">
        <v>7000</v>
      </c>
      <c r="E88" s="1">
        <v>7000</v>
      </c>
      <c r="F88" s="1">
        <v>1000</v>
      </c>
      <c r="G88" s="1">
        <f>SUM(E88-F88)</f>
        <v>6000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">
      <c r="A89" s="3" t="s">
        <v>70</v>
      </c>
      <c r="B89" s="1"/>
      <c r="C89" s="1"/>
      <c r="D89" s="5">
        <v>1000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>
      <c r="A90" s="3" t="s">
        <v>71</v>
      </c>
      <c r="B90" s="3"/>
      <c r="C90" s="3"/>
      <c r="D90" s="5">
        <v>24700</v>
      </c>
      <c r="E90" s="1">
        <v>24700</v>
      </c>
      <c r="F90" s="1">
        <v>7200</v>
      </c>
      <c r="G90" s="1">
        <f>SUM(E90-F90)</f>
        <v>17500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>
      <c r="A91" s="3" t="s">
        <v>72</v>
      </c>
      <c r="B91" s="3"/>
      <c r="C91" s="3"/>
      <c r="D91" s="5">
        <v>1000</v>
      </c>
      <c r="E91" s="1"/>
      <c r="F91" s="1"/>
      <c r="G91" s="2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">
      <c r="A92" s="3" t="s">
        <v>73</v>
      </c>
      <c r="B92" s="3"/>
      <c r="C92" s="3"/>
      <c r="D92" s="5">
        <v>18200</v>
      </c>
      <c r="E92" s="1">
        <v>18200</v>
      </c>
      <c r="F92" s="1">
        <v>9100</v>
      </c>
      <c r="G92" s="23">
        <f>SUM(E92-F92)</f>
        <v>9100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">
      <c r="A93" s="3" t="s">
        <v>74</v>
      </c>
      <c r="B93" s="3"/>
      <c r="C93" s="3"/>
      <c r="D93" s="5">
        <v>2250</v>
      </c>
      <c r="E93" s="1">
        <v>2250</v>
      </c>
      <c r="F93" s="1">
        <v>3698.25</v>
      </c>
      <c r="G93" s="1">
        <f>SUM(E93-F93)</f>
        <v>-1448.25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">
      <c r="A94" s="3" t="s">
        <v>75</v>
      </c>
      <c r="B94" s="3"/>
      <c r="C94" s="3"/>
      <c r="D94" s="21">
        <v>6500</v>
      </c>
      <c r="E94" s="1">
        <v>6500</v>
      </c>
      <c r="F94" s="1">
        <v>-1686.42</v>
      </c>
      <c r="G94" s="1">
        <f>SUM(E94-F94)</f>
        <v>8186.42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">
      <c r="A95" s="24"/>
      <c r="B95" s="24"/>
      <c r="C95" s="24"/>
      <c r="D95" s="2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">
      <c r="A96" s="24"/>
      <c r="B96" s="24"/>
      <c r="C96" s="24"/>
      <c r="D96" s="2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">
      <c r="A97" s="3" t="s">
        <v>76</v>
      </c>
      <c r="B97" s="3"/>
      <c r="C97" s="3"/>
      <c r="D97" s="5">
        <f>SUM(D103)</f>
        <v>0</v>
      </c>
      <c r="E97" s="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">
      <c r="A98" s="3" t="s">
        <v>77</v>
      </c>
      <c r="B98" s="3"/>
      <c r="C98" s="3"/>
      <c r="D98" s="5">
        <v>300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8">
      <c r="A99" s="1" t="s">
        <v>78</v>
      </c>
      <c r="B99" s="1"/>
      <c r="C99" s="1"/>
      <c r="D99" s="44">
        <v>720</v>
      </c>
      <c r="E99" s="30">
        <v>720</v>
      </c>
      <c r="F99" s="1">
        <v>54.63</v>
      </c>
      <c r="G99" s="23">
        <f>SUM(E99-F99)</f>
        <v>665.37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">
      <c r="A100" s="3" t="s">
        <v>79</v>
      </c>
      <c r="B100" s="1"/>
      <c r="C100" s="1"/>
      <c r="D100" s="5">
        <v>3750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8">
      <c r="A101" s="1"/>
      <c r="B101" s="1"/>
      <c r="C101" s="1"/>
      <c r="D101" s="2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">
      <c r="A103" s="1"/>
      <c r="B103" s="1"/>
      <c r="C103" s="1"/>
      <c r="D103" s="37" t="s">
        <v>80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">
      <c r="A105" s="38" t="s">
        <v>81</v>
      </c>
      <c r="B105" s="35"/>
      <c r="C105" s="35"/>
      <c r="D105" s="3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">
      <c r="A106" s="3" t="s">
        <v>82</v>
      </c>
      <c r="B106" s="1"/>
      <c r="C106" s="1"/>
      <c r="D106" s="5">
        <v>6000</v>
      </c>
      <c r="E106" s="1">
        <v>6000</v>
      </c>
      <c r="F106" s="1">
        <v>931.64</v>
      </c>
      <c r="G106" s="1">
        <f>SUM(E106-F106)</f>
        <v>5068.3599999999997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">
      <c r="A107" s="3"/>
      <c r="B107" s="1"/>
      <c r="C107" s="1"/>
      <c r="D107" s="5"/>
      <c r="E107" s="1"/>
      <c r="F107" s="31"/>
      <c r="G107" s="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">
      <c r="A108" s="1"/>
      <c r="B108" s="1"/>
      <c r="C108" s="1"/>
      <c r="D108" s="37"/>
      <c r="E108" s="1"/>
      <c r="F108" s="1"/>
      <c r="G108" s="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">
      <c r="A109" s="1"/>
      <c r="B109" s="1"/>
      <c r="C109" s="1"/>
      <c r="D109" s="32" t="s">
        <v>83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">
      <c r="A110" s="1"/>
      <c r="B110" s="1"/>
      <c r="C110" s="1"/>
      <c r="D110" s="2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">
      <c r="A111" s="38" t="s">
        <v>84</v>
      </c>
      <c r="B111" s="35"/>
      <c r="C111" s="35"/>
      <c r="D111" s="3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>
      <c r="A113" s="3" t="s">
        <v>85</v>
      </c>
      <c r="B113" s="1"/>
      <c r="C113" s="1"/>
      <c r="D113" s="5">
        <v>8000</v>
      </c>
      <c r="E113" s="15">
        <v>8000</v>
      </c>
      <c r="F113" s="1">
        <v>7145.59</v>
      </c>
      <c r="G113" s="1">
        <f>SUM(E113-F113)</f>
        <v>854.40999999999985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">
      <c r="A114" s="3" t="s">
        <v>86</v>
      </c>
      <c r="B114" s="1"/>
      <c r="C114" s="1"/>
      <c r="D114" s="5">
        <v>12375</v>
      </c>
      <c r="E114" s="1">
        <v>12375</v>
      </c>
      <c r="F114" s="1">
        <v>14340</v>
      </c>
      <c r="G114" s="1">
        <f>SUM(E114-F114)</f>
        <v>-1965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">
      <c r="A115" s="24"/>
      <c r="B115" s="24"/>
      <c r="C115" s="24"/>
      <c r="D115" s="25"/>
      <c r="E115" s="2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">
      <c r="A117" s="1"/>
      <c r="B117" s="1"/>
      <c r="C117" s="1"/>
      <c r="D117" s="37" t="s">
        <v>87</v>
      </c>
      <c r="E117" s="15"/>
      <c r="F117" s="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">
      <c r="A118" s="17" t="s">
        <v>88</v>
      </c>
      <c r="B118" s="17"/>
      <c r="C118" s="17"/>
      <c r="D118" s="42" t="s">
        <v>89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>
      <c r="A119" s="18" t="s">
        <v>90</v>
      </c>
      <c r="B119" s="19"/>
      <c r="C119" s="19"/>
      <c r="D119" s="20">
        <v>97025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">
      <c r="A120" s="45"/>
      <c r="B120" s="35"/>
      <c r="C120" s="35"/>
      <c r="D120" s="3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">
      <c r="A121" s="7" t="s">
        <v>91</v>
      </c>
      <c r="B121" s="8"/>
      <c r="C121" s="8"/>
      <c r="D121" s="22">
        <v>308750</v>
      </c>
      <c r="E121" s="1"/>
      <c r="F121" s="1"/>
      <c r="G121" s="1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">
      <c r="A122" s="2" t="s">
        <v>92</v>
      </c>
      <c r="B122" s="1"/>
      <c r="C122" s="1"/>
      <c r="D122" s="26">
        <v>308750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">
      <c r="A123" s="3" t="s">
        <v>93</v>
      </c>
      <c r="B123" s="1"/>
      <c r="C123" s="1"/>
      <c r="D123" s="27">
        <v>218953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">
      <c r="A124" s="3" t="s">
        <v>90</v>
      </c>
      <c r="B124" s="1"/>
      <c r="C124" s="1"/>
      <c r="D124" s="21">
        <v>97025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">
      <c r="A125" s="3" t="s">
        <v>94</v>
      </c>
      <c r="B125" s="1"/>
      <c r="C125" s="1"/>
      <c r="D125" s="26">
        <v>308750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>
      <c r="A127" s="2" t="s">
        <v>95</v>
      </c>
      <c r="B127" s="1"/>
      <c r="C127" s="1"/>
      <c r="D127" s="5"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">
      <c r="A129" s="2" t="s">
        <v>96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">
      <c r="A131" s="3" t="s">
        <v>43</v>
      </c>
      <c r="B131" s="3" t="s">
        <v>97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">
      <c r="A132" s="3" t="s">
        <v>44</v>
      </c>
      <c r="B132" s="3" t="s">
        <v>98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">
      <c r="A133" s="3" t="s">
        <v>45</v>
      </c>
      <c r="B133" s="3" t="s">
        <v>99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">
      <c r="A134" s="3" t="s">
        <v>46</v>
      </c>
      <c r="B134" s="3" t="s">
        <v>100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">
      <c r="A135" s="3" t="s">
        <v>47</v>
      </c>
      <c r="B135" s="3" t="s">
        <v>101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">
      <c r="A136" s="3" t="s">
        <v>102</v>
      </c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">
      <c r="A137" s="3" t="s">
        <v>48</v>
      </c>
      <c r="B137" s="3" t="s">
        <v>103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">
      <c r="A138" s="3" t="s">
        <v>49</v>
      </c>
      <c r="B138" s="3" t="s">
        <v>100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">
      <c r="A139" s="3" t="s">
        <v>104</v>
      </c>
      <c r="B139" s="1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">
      <c r="A140" s="3" t="s">
        <v>50</v>
      </c>
      <c r="B140" s="3" t="s">
        <v>105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12">
    <mergeCell ref="A47:D47"/>
    <mergeCell ref="A56:D56"/>
    <mergeCell ref="A1:B1"/>
    <mergeCell ref="A33:D33"/>
    <mergeCell ref="A17:D17"/>
    <mergeCell ref="A40:D40"/>
    <mergeCell ref="A3:G3"/>
    <mergeCell ref="A73:D73"/>
    <mergeCell ref="A85:D85"/>
    <mergeCell ref="A105:D105"/>
    <mergeCell ref="A111:D111"/>
    <mergeCell ref="A120:D120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DF36A1BF12F4EAA57FCE3CFB71849" ma:contentTypeVersion="7" ma:contentTypeDescription="Create a new document." ma:contentTypeScope="" ma:versionID="b509962d52c181c5dfc78f8b01fb6373">
  <xsd:schema xmlns:xsd="http://www.w3.org/2001/XMLSchema" xmlns:xs="http://www.w3.org/2001/XMLSchema" xmlns:p="http://schemas.microsoft.com/office/2006/metadata/properties" xmlns:ns3="d12f5d1e-2613-4fd6-a27f-5f16a54b46af" xmlns:ns4="464322cb-2168-410a-b7c8-5a315050a8d8" targetNamespace="http://schemas.microsoft.com/office/2006/metadata/properties" ma:root="true" ma:fieldsID="d02d71136cca87dadf56b7c506a9360e" ns3:_="" ns4:_="">
    <xsd:import namespace="d12f5d1e-2613-4fd6-a27f-5f16a54b46af"/>
    <xsd:import namespace="464322cb-2168-410a-b7c8-5a315050a8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f5d1e-2613-4fd6-a27f-5f16a54b4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322cb-2168-410a-b7c8-5a315050a8d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D6BE6E-0C8D-4786-80D5-B00C3D47B1B8}"/>
</file>

<file path=customXml/itemProps2.xml><?xml version="1.0" encoding="utf-8"?>
<ds:datastoreItem xmlns:ds="http://schemas.openxmlformats.org/officeDocument/2006/customXml" ds:itemID="{DFBECD3D-E056-4147-A6EA-1A640158CABE}"/>
</file>

<file path=customXml/itemProps3.xml><?xml version="1.0" encoding="utf-8"?>
<ds:datastoreItem xmlns:ds="http://schemas.openxmlformats.org/officeDocument/2006/customXml" ds:itemID="{A77CB949-8BA1-482E-925F-E04EAFE10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Iannarilli</cp:lastModifiedBy>
  <cp:revision/>
  <dcterms:created xsi:type="dcterms:W3CDTF">2021-11-24T17:50:18Z</dcterms:created>
  <dcterms:modified xsi:type="dcterms:W3CDTF">2023-01-17T13:57:55Z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0x01010075CDF36A1BF12F4EAA57FCE3CFB71849</vt:lpwstr>
  </property>
</Properties>
</file>